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7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7"/>
  <c r="L19"/>
  <c r="H19"/>
  <c r="I19" s="1"/>
  <c r="G19"/>
  <c r="E19"/>
  <c r="F19" s="1"/>
  <c r="M18"/>
  <c r="L18"/>
  <c r="H18"/>
  <c r="J18" s="1"/>
  <c r="G18"/>
  <c r="F18"/>
  <c r="E18"/>
  <c r="M17"/>
  <c r="L17"/>
  <c r="H17"/>
  <c r="I17" s="1"/>
  <c r="G17"/>
  <c r="E17"/>
  <c r="F17" s="1"/>
  <c r="M16"/>
  <c r="L16"/>
  <c r="J16"/>
  <c r="I16"/>
  <c r="H16"/>
  <c r="G16"/>
  <c r="E16"/>
  <c r="F16" s="1"/>
  <c r="M15"/>
  <c r="L15"/>
  <c r="J15"/>
  <c r="I15"/>
  <c r="H15"/>
  <c r="G15"/>
  <c r="F15"/>
  <c r="E15"/>
  <c r="M14"/>
  <c r="L14"/>
  <c r="H14"/>
  <c r="I14" s="1"/>
  <c r="G14"/>
  <c r="F14"/>
  <c r="E14"/>
  <c r="M13"/>
  <c r="L13"/>
  <c r="I13"/>
  <c r="H13"/>
  <c r="J13" s="1"/>
  <c r="G13"/>
  <c r="E13"/>
  <c r="F13" s="1"/>
  <c r="M12"/>
  <c r="L12"/>
  <c r="J12"/>
  <c r="I12"/>
  <c r="H12"/>
  <c r="G12"/>
  <c r="F12"/>
  <c r="E12"/>
  <c r="M11"/>
  <c r="L11"/>
  <c r="J11"/>
  <c r="I11"/>
  <c r="H11"/>
  <c r="G11"/>
  <c r="F11"/>
  <c r="E11"/>
  <c r="M10"/>
  <c r="L10"/>
  <c r="H10"/>
  <c r="I10" s="1"/>
  <c r="G10"/>
  <c r="F10"/>
  <c r="E10"/>
  <c r="M9"/>
  <c r="L9"/>
  <c r="I9"/>
  <c r="H9"/>
  <c r="J9" s="1"/>
  <c r="G9"/>
  <c r="E9"/>
  <c r="F9" s="1"/>
  <c r="M8"/>
  <c r="L8"/>
  <c r="I8"/>
  <c r="H8"/>
  <c r="G8"/>
  <c r="E8"/>
  <c r="F8" s="1"/>
  <c r="M7"/>
  <c r="L7"/>
  <c r="I7"/>
  <c r="H7"/>
  <c r="G7"/>
  <c r="E7"/>
  <c r="F7" s="1"/>
  <c r="M6"/>
  <c r="L6"/>
  <c r="I6"/>
  <c r="H6"/>
  <c r="G6"/>
  <c r="E6"/>
  <c r="F6" s="1"/>
  <c r="M5"/>
  <c r="L5"/>
  <c r="I5"/>
  <c r="H5"/>
  <c r="G5"/>
  <c r="E5"/>
  <c r="F5" s="1"/>
  <c r="M4"/>
  <c r="M20" s="1"/>
  <c r="F2" s="1"/>
  <c r="L4"/>
  <c r="I4"/>
  <c r="I20" s="1"/>
  <c r="L2" s="1"/>
  <c r="H4"/>
  <c r="H20" s="1"/>
  <c r="G4"/>
  <c r="G20" s="1"/>
  <c r="E4"/>
  <c r="F4" s="1"/>
  <c r="G2"/>
  <c r="B19"/>
  <c r="B18"/>
  <c r="B17"/>
  <c r="B16"/>
  <c r="B15"/>
  <c r="B14"/>
  <c r="B13"/>
  <c r="B12"/>
  <c r="B11"/>
  <c r="B10"/>
  <c r="B9"/>
  <c r="B8"/>
  <c r="B7"/>
  <c r="B6"/>
  <c r="B5"/>
  <c r="B4"/>
  <c r="B2"/>
  <c r="J20" l="1"/>
  <c r="J10"/>
  <c r="K13"/>
  <c r="J14"/>
  <c r="K17"/>
  <c r="K18"/>
  <c r="J19"/>
  <c r="K4"/>
  <c r="K5" s="1"/>
  <c r="K6" s="1"/>
  <c r="K7" s="1"/>
  <c r="K8" s="1"/>
  <c r="K9" s="1"/>
  <c r="K10" s="1"/>
  <c r="K11" s="1"/>
  <c r="K12" s="1"/>
  <c r="K16"/>
  <c r="J17"/>
  <c r="K15"/>
  <c r="K14"/>
  <c r="K19"/>
</calcChain>
</file>

<file path=xl/sharedStrings.xml><?xml version="1.0" encoding="utf-8"?>
<sst xmlns="http://schemas.openxmlformats.org/spreadsheetml/2006/main" count="102" uniqueCount="70">
  <si>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</si>
  <si>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</si>
  <si>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</si>
  <si>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</si>
  <si>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</si>
  <si>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</si>
  <si>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</si>
  <si>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</si>
  <si>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</si>
  <si>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Rounds</t>
  </si>
  <si>
    <t xml:space="preserve">Total </t>
  </si>
  <si>
    <t>Highest</t>
  </si>
  <si>
    <t>Final League</t>
  </si>
  <si>
    <t>Year</t>
  </si>
  <si>
    <t>Won</t>
  </si>
  <si>
    <t>Score</t>
  </si>
  <si>
    <t>Position</t>
  </si>
  <si>
    <t>Craig English (membership No58)</t>
  </si>
  <si>
    <t>Score*</t>
  </si>
  <si>
    <t>16</t>
  </si>
  <si>
    <t>7</t>
  </si>
  <si>
    <t>0</t>
  </si>
  <si>
    <t>32</t>
  </si>
  <si>
    <t>164</t>
  </si>
  <si>
    <t>27th out of 32</t>
  </si>
  <si>
    <t>2016 - New handicap system adopted</t>
  </si>
  <si>
    <t>2016</t>
  </si>
  <si>
    <t>17</t>
  </si>
  <si>
    <t>10</t>
  </si>
  <si>
    <t>1</t>
  </si>
  <si>
    <t>40</t>
  </si>
  <si>
    <t>266</t>
  </si>
  <si>
    <t>20 / 27</t>
  </si>
  <si>
    <t>2015 - best 10 scores count</t>
  </si>
  <si>
    <t>*</t>
  </si>
  <si>
    <t>2017</t>
  </si>
  <si>
    <t>2017 - Modified new handicap system adopted</t>
  </si>
  <si>
    <t>DROP</t>
  </si>
  <si>
    <t>3</t>
  </si>
  <si>
    <t>38</t>
  </si>
  <si>
    <t>301</t>
  </si>
  <si>
    <t>9 / 28</t>
  </si>
  <si>
    <t>12</t>
  </si>
  <si>
    <t>ROUND</t>
  </si>
  <si>
    <t>Full</t>
  </si>
  <si>
    <t>Play</t>
  </si>
  <si>
    <t>2018</t>
  </si>
  <si>
    <t>2018 - New Lysander handicap system adopted</t>
  </si>
  <si>
    <t>Pos</t>
  </si>
  <si>
    <t>14</t>
  </si>
  <si>
    <t>43</t>
  </si>
  <si>
    <t>361</t>
  </si>
  <si>
    <t>1 / 30</t>
  </si>
  <si>
    <t>2019</t>
  </si>
  <si>
    <t>2019 - Modified Lysander handicap system adopted</t>
  </si>
  <si>
    <t>Win</t>
  </si>
  <si>
    <t>7 / 24</t>
  </si>
  <si>
    <t>306</t>
  </si>
  <si>
    <t>2019 - 5 point win bonus adopted</t>
  </si>
  <si>
    <r>
      <t>42</t>
    </r>
    <r>
      <rPr>
        <sz val="11"/>
        <color rgb="FFFF0000"/>
        <rFont val="Calibri"/>
        <family val="2"/>
        <scheme val="minor"/>
      </rPr>
      <t>*</t>
    </r>
  </si>
  <si>
    <t>2020</t>
  </si>
  <si>
    <t>19=</t>
  </si>
  <si>
    <t>20=</t>
  </si>
  <si>
    <t>21=</t>
  </si>
  <si>
    <t>Y</t>
  </si>
  <si>
    <t>DNP</t>
  </si>
  <si>
    <t>2</t>
  </si>
  <si>
    <t>29</t>
  </si>
  <si>
    <t>57</t>
  </si>
  <si>
    <t>21 / 22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</si>
</sst>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164" fontId="0" fillId="3" borderId="0" xfId="0" applyNumberFormat="1" applyFont="1" applyFill="1" applyBorder="1" applyAlignment="1" applyProtection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/>
    <xf numFmtId="0" fontId="0" fillId="0" borderId="0" xfId="0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3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164" fontId="10" fillId="3" borderId="0" xfId="0" applyNumberFormat="1" applyFont="1" applyFill="1" applyBorder="1" applyAlignment="1" applyProtection="1">
      <alignment horizontal="center" vertical="center"/>
    </xf>
    <xf numFmtId="1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164" fontId="8" fillId="6" borderId="4" xfId="0" applyNumberFormat="1" applyFont="1" applyFill="1" applyBorder="1" applyAlignment="1" applyProtection="1">
      <alignment horizontal="center" vertical="center"/>
    </xf>
    <xf numFmtId="1" fontId="8" fillId="6" borderId="4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</xf>
    <xf numFmtId="0" fontId="8" fillId="5" borderId="19" xfId="0" applyNumberFormat="1" applyFont="1" applyFill="1" applyBorder="1" applyAlignment="1" applyProtection="1">
      <alignment horizontal="center" vertical="center"/>
    </xf>
    <xf numFmtId="0" fontId="8" fillId="5" borderId="21" xfId="0" applyNumberFormat="1" applyFont="1" applyFill="1" applyBorder="1" applyAlignment="1" applyProtection="1">
      <alignment horizontal="center" vertical="center"/>
    </xf>
    <xf numFmtId="164" fontId="12" fillId="0" borderId="10" xfId="0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7" fillId="7" borderId="6" xfId="0" applyNumberFormat="1" applyFont="1" applyFill="1" applyBorder="1" applyAlignment="1" applyProtection="1">
      <alignment horizontal="center" vertical="center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8" fillId="8" borderId="16" xfId="0" applyNumberFormat="1" applyFont="1" applyFill="1" applyBorder="1" applyAlignment="1" applyProtection="1">
      <alignment horizontal="center" vertical="center"/>
    </xf>
    <xf numFmtId="0" fontId="8" fillId="8" borderId="6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4" borderId="12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263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EC2D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B5" t="str">
            <v>Craig English</v>
          </cell>
          <cell r="D5" t="str">
            <v>Blyth</v>
          </cell>
        </row>
        <row r="6"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D10" t="str">
            <v>Beamish</v>
          </cell>
        </row>
        <row r="11"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</row>
        <row r="10">
          <cell r="C10">
            <v>25.8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">
        <row r="6">
          <cell r="C6">
            <v>14.2</v>
          </cell>
        </row>
        <row r="10">
          <cell r="C10">
            <v>25.8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2">
        <row r="6">
          <cell r="C6">
            <v>13.6</v>
          </cell>
        </row>
        <row r="10">
          <cell r="C10">
            <v>25.8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3">
        <row r="6">
          <cell r="C6">
            <v>13.799999999999999</v>
          </cell>
        </row>
        <row r="10">
          <cell r="C10">
            <v>25.8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4">
        <row r="6">
          <cell r="C6">
            <v>13.799999999999999</v>
          </cell>
        </row>
        <row r="10">
          <cell r="C10">
            <v>25.8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5">
        <row r="6">
          <cell r="C6">
            <v>13.799999999999999</v>
          </cell>
        </row>
        <row r="10">
          <cell r="C10">
            <v>25.8</v>
          </cell>
          <cell r="F10">
            <v>28</v>
          </cell>
          <cell r="K10">
            <v>0.60000000000000009</v>
          </cell>
          <cell r="P10" t="b">
            <v>0</v>
          </cell>
        </row>
      </sheetData>
      <sheetData sheetId="6">
        <row r="6">
          <cell r="C6">
            <v>13.799999999999999</v>
          </cell>
        </row>
        <row r="10">
          <cell r="C10">
            <v>26.400000000000002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7">
        <row r="6">
          <cell r="C6">
            <v>13.799999999999999</v>
          </cell>
        </row>
        <row r="10">
          <cell r="C10">
            <v>26.400000000000002</v>
          </cell>
          <cell r="F10">
            <v>29</v>
          </cell>
          <cell r="K10">
            <v>0.4</v>
          </cell>
          <cell r="P10" t="b">
            <v>0</v>
          </cell>
        </row>
      </sheetData>
      <sheetData sheetId="8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9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0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1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2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3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4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5">
        <row r="6">
          <cell r="C6">
            <v>13.799999999999999</v>
          </cell>
        </row>
        <row r="10">
          <cell r="C10">
            <v>26.8</v>
          </cell>
          <cell r="F10">
            <v>0</v>
          </cell>
          <cell r="K10">
            <v>0</v>
          </cell>
          <cell r="P10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  <cell r="CB35">
            <v>0</v>
          </cell>
        </row>
      </sheetData>
      <sheetData sheetId="1">
        <row r="35">
          <cell r="L35">
            <v>85</v>
          </cell>
          <cell r="CB35">
            <v>0</v>
          </cell>
        </row>
      </sheetData>
      <sheetData sheetId="2">
        <row r="35">
          <cell r="L35">
            <v>92</v>
          </cell>
          <cell r="CB35">
            <v>0</v>
          </cell>
        </row>
      </sheetData>
      <sheetData sheetId="3">
        <row r="35">
          <cell r="L35">
            <v>0</v>
          </cell>
          <cell r="CB35">
            <v>0</v>
          </cell>
        </row>
      </sheetData>
      <sheetData sheetId="4">
        <row r="35">
          <cell r="L35">
            <v>0</v>
          </cell>
          <cell r="CB35">
            <v>0</v>
          </cell>
        </row>
      </sheetData>
      <sheetData sheetId="5">
        <row r="35">
          <cell r="L35">
            <v>0</v>
          </cell>
          <cell r="CB35">
            <v>108</v>
          </cell>
        </row>
      </sheetData>
      <sheetData sheetId="6">
        <row r="35">
          <cell r="L35">
            <v>0</v>
          </cell>
          <cell r="CB35">
            <v>0</v>
          </cell>
        </row>
      </sheetData>
      <sheetData sheetId="7">
        <row r="35">
          <cell r="L35">
            <v>0</v>
          </cell>
          <cell r="CB35">
            <v>102</v>
          </cell>
        </row>
      </sheetData>
      <sheetData sheetId="8">
        <row r="35">
          <cell r="L35">
            <v>0</v>
          </cell>
          <cell r="CB35">
            <v>0</v>
          </cell>
        </row>
      </sheetData>
      <sheetData sheetId="9">
        <row r="35">
          <cell r="L35">
            <v>0</v>
          </cell>
          <cell r="CB35">
            <v>0</v>
          </cell>
        </row>
      </sheetData>
      <sheetData sheetId="10">
        <row r="35">
          <cell r="L35">
            <v>0</v>
          </cell>
          <cell r="CB35">
            <v>0</v>
          </cell>
        </row>
      </sheetData>
      <sheetData sheetId="11">
        <row r="35">
          <cell r="L35">
            <v>0</v>
          </cell>
          <cell r="CB35">
            <v>0</v>
          </cell>
        </row>
      </sheetData>
      <sheetData sheetId="12">
        <row r="35">
          <cell r="L35">
            <v>0</v>
          </cell>
          <cell r="CB35">
            <v>0</v>
          </cell>
        </row>
      </sheetData>
      <sheetData sheetId="13">
        <row r="35">
          <cell r="L35">
            <v>0</v>
          </cell>
          <cell r="CB35">
            <v>0</v>
          </cell>
        </row>
      </sheetData>
      <sheetData sheetId="14">
        <row r="35">
          <cell r="L35">
            <v>0</v>
          </cell>
          <cell r="CB35">
            <v>0</v>
          </cell>
        </row>
      </sheetData>
      <sheetData sheetId="15">
        <row r="35">
          <cell r="L35">
            <v>0</v>
          </cell>
          <cell r="CB35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0" customWidth="1"/>
    <col min="3" max="4" width="9.125" style="6" bestFit="1" customWidth="1"/>
    <col min="5" max="5" width="7.625" style="51" customWidth="1"/>
    <col min="6" max="6" width="4.625" style="52" customWidth="1"/>
    <col min="7" max="7" width="6.875" style="50" customWidth="1"/>
    <col min="8" max="8" width="7.125" style="50" customWidth="1"/>
    <col min="9" max="9" width="6.625" style="53" hidden="1" customWidth="1"/>
    <col min="10" max="10" width="6.625" style="53" customWidth="1"/>
    <col min="11" max="11" width="6.625" style="50" customWidth="1"/>
    <col min="12" max="12" width="6.125" style="50" customWidth="1"/>
    <col min="13" max="13" width="6.125" style="50" hidden="1" customWidth="1"/>
    <col min="15" max="15" width="0.25" style="29" customWidth="1"/>
    <col min="16" max="16384" width="9" style="29"/>
  </cols>
  <sheetData>
    <row r="1" spans="1:14" ht="16" customHeight="1" thickBo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62"/>
      <c r="N1" s="28"/>
    </row>
    <row r="2" spans="1:14" s="32" customFormat="1" ht="21.75" customHeight="1" thickBot="1">
      <c r="A2" s="88" t="s">
        <v>43</v>
      </c>
      <c r="B2" s="30">
        <f>[1]Blank!$F$1</f>
        <v>2020</v>
      </c>
      <c r="C2" s="93" t="s">
        <v>7</v>
      </c>
      <c r="D2" s="93" t="s">
        <v>8</v>
      </c>
      <c r="E2" s="56" t="s">
        <v>14</v>
      </c>
      <c r="F2" s="57">
        <f>M20</f>
        <v>0</v>
      </c>
      <c r="G2" s="90" t="str">
        <f>[1]Blank!$B$5</f>
        <v>Craig English</v>
      </c>
      <c r="H2" s="91"/>
      <c r="I2" s="91"/>
      <c r="J2" s="92"/>
      <c r="K2" s="15" t="s">
        <v>4</v>
      </c>
      <c r="L2" s="16">
        <f>I20</f>
        <v>2</v>
      </c>
      <c r="M2" s="63"/>
      <c r="N2" s="31"/>
    </row>
    <row r="3" spans="1:14" s="32" customFormat="1" ht="18.7" customHeight="1" thickBot="1">
      <c r="A3" s="89"/>
      <c r="B3" s="73" t="s">
        <v>2</v>
      </c>
      <c r="C3" s="94"/>
      <c r="D3" s="94"/>
      <c r="E3" s="33" t="s">
        <v>44</v>
      </c>
      <c r="F3" s="75" t="s">
        <v>45</v>
      </c>
      <c r="G3" s="11" t="s">
        <v>1</v>
      </c>
      <c r="H3" s="12" t="s">
        <v>5</v>
      </c>
      <c r="I3" s="13"/>
      <c r="J3" s="13" t="s">
        <v>37</v>
      </c>
      <c r="K3" s="13" t="s">
        <v>3</v>
      </c>
      <c r="L3" s="14" t="s">
        <v>6</v>
      </c>
      <c r="M3" s="64" t="s">
        <v>55</v>
      </c>
      <c r="N3" s="28"/>
    </row>
    <row r="4" spans="1:14" s="32" customFormat="1" ht="21.1" customHeight="1">
      <c r="A4" s="17">
        <v>1</v>
      </c>
      <c r="B4" s="34" t="str">
        <f>[1]Blank!$D$1</f>
        <v>Catterick</v>
      </c>
      <c r="C4" s="55" t="s">
        <v>65</v>
      </c>
      <c r="D4" s="55" t="s">
        <v>61</v>
      </c>
      <c r="E4" s="35">
        <f>[2]R1!$C$10</f>
        <v>25.8</v>
      </c>
      <c r="F4" s="36">
        <f>ROUND(E4,0)</f>
        <v>26</v>
      </c>
      <c r="G4" s="76">
        <f>[3]C1!$CB$35</f>
        <v>0</v>
      </c>
      <c r="H4" s="85">
        <f>[2]R1!$F$10</f>
        <v>0</v>
      </c>
      <c r="I4" s="22" t="b">
        <f>IF(H4&gt;0,1)</f>
        <v>0</v>
      </c>
      <c r="J4" s="22" t="s">
        <v>64</v>
      </c>
      <c r="K4" s="22">
        <f>H4</f>
        <v>0</v>
      </c>
      <c r="L4" s="37">
        <f>[2]R1!$K$10</f>
        <v>0</v>
      </c>
      <c r="M4" s="65" t="b">
        <f>[2]R1!$P$10</f>
        <v>0</v>
      </c>
      <c r="N4" s="31"/>
    </row>
    <row r="5" spans="1:14" s="32" customFormat="1" ht="21.1" customHeight="1">
      <c r="A5" s="18">
        <v>2</v>
      </c>
      <c r="B5" s="38" t="str">
        <f>[1]Blank!$D$2</f>
        <v>Washington</v>
      </c>
      <c r="C5" s="8" t="s">
        <v>65</v>
      </c>
      <c r="D5" s="8" t="s">
        <v>62</v>
      </c>
      <c r="E5" s="39">
        <f>[2]R2!$C$10</f>
        <v>25.8</v>
      </c>
      <c r="F5" s="40">
        <f>ROUND(E5,0)</f>
        <v>26</v>
      </c>
      <c r="G5" s="77">
        <f>[3]C2!$CB$35</f>
        <v>0</v>
      </c>
      <c r="H5" s="86">
        <f>[2]R2!$F$10</f>
        <v>0</v>
      </c>
      <c r="I5" s="59" t="b">
        <f>IF(H5&gt;0,1)</f>
        <v>0</v>
      </c>
      <c r="J5" s="59" t="s">
        <v>64</v>
      </c>
      <c r="K5" s="60">
        <f>K4+H5</f>
        <v>0</v>
      </c>
      <c r="L5" s="54">
        <f>[2]R2!$K$10</f>
        <v>0</v>
      </c>
      <c r="M5" s="65" t="b">
        <f>[2]R2!$P$10</f>
        <v>0</v>
      </c>
      <c r="N5" s="31"/>
    </row>
    <row r="6" spans="1:14" s="32" customFormat="1" ht="21.1" customHeight="1">
      <c r="A6" s="18">
        <v>3</v>
      </c>
      <c r="B6" s="41" t="str">
        <f>[1]Blank!$D$3</f>
        <v>Bedale</v>
      </c>
      <c r="C6" s="8" t="s">
        <v>65</v>
      </c>
      <c r="D6" s="8" t="s">
        <v>62</v>
      </c>
      <c r="E6" s="39">
        <f>[2]R3!$C$10</f>
        <v>25.8</v>
      </c>
      <c r="F6" s="40">
        <f t="shared" ref="F6:F19" si="0">ROUND(E6,0)</f>
        <v>26</v>
      </c>
      <c r="G6" s="77">
        <f>[3]C3!$CB$35</f>
        <v>0</v>
      </c>
      <c r="H6" s="86">
        <f>[2]R3!$F$10</f>
        <v>0</v>
      </c>
      <c r="I6" s="59" t="b">
        <f>IF(H6&gt;0,1)</f>
        <v>0</v>
      </c>
      <c r="J6" s="59" t="s">
        <v>64</v>
      </c>
      <c r="K6" s="60">
        <f t="shared" ref="K6:K12" si="1">K5+H6</f>
        <v>0</v>
      </c>
      <c r="L6" s="54">
        <f>[2]R3!$K$10</f>
        <v>0</v>
      </c>
      <c r="M6" s="65" t="b">
        <f>[2]R3!$P$10</f>
        <v>0</v>
      </c>
      <c r="N6" s="42"/>
    </row>
    <row r="7" spans="1:14" s="32" customFormat="1" ht="21.1" customHeight="1">
      <c r="A7" s="18">
        <v>4</v>
      </c>
      <c r="B7" s="38" t="str">
        <f>[1]Blank!$D$4</f>
        <v>Tyneside</v>
      </c>
      <c r="C7" s="8" t="s">
        <v>65</v>
      </c>
      <c r="D7" s="8" t="s">
        <v>62</v>
      </c>
      <c r="E7" s="39">
        <f>[2]R4!$C$10</f>
        <v>25.8</v>
      </c>
      <c r="F7" s="40">
        <f t="shared" si="0"/>
        <v>26</v>
      </c>
      <c r="G7" s="77">
        <f>[3]C4!$CB$35</f>
        <v>0</v>
      </c>
      <c r="H7" s="86">
        <f>[2]R4!$F$10</f>
        <v>0</v>
      </c>
      <c r="I7" s="59" t="b">
        <f>IF(H7&gt;0,1)</f>
        <v>0</v>
      </c>
      <c r="J7" s="59" t="s">
        <v>64</v>
      </c>
      <c r="K7" s="60">
        <f t="shared" si="1"/>
        <v>0</v>
      </c>
      <c r="L7" s="61">
        <f>[2]R4!$K$10</f>
        <v>0</v>
      </c>
      <c r="M7" s="69" t="b">
        <f>[2]R4!$P$10</f>
        <v>0</v>
      </c>
      <c r="N7" s="42"/>
    </row>
    <row r="8" spans="1:14" s="32" customFormat="1" ht="21.1" customHeight="1">
      <c r="A8" s="18">
        <v>5</v>
      </c>
      <c r="B8" s="41" t="str">
        <f>[1]Blank!$D$5</f>
        <v>Blyth</v>
      </c>
      <c r="C8" s="8" t="s">
        <v>65</v>
      </c>
      <c r="D8" s="8" t="s">
        <v>63</v>
      </c>
      <c r="E8" s="39">
        <f>[2]R5!$C$10</f>
        <v>25.8</v>
      </c>
      <c r="F8" s="40">
        <f t="shared" si="0"/>
        <v>26</v>
      </c>
      <c r="G8" s="77">
        <f>[3]C5!$CB$35</f>
        <v>0</v>
      </c>
      <c r="H8" s="86">
        <f>[2]R5!$F$10</f>
        <v>0</v>
      </c>
      <c r="I8" s="59" t="b">
        <f>IF(H8&gt;0,1)</f>
        <v>0</v>
      </c>
      <c r="J8" s="59" t="s">
        <v>64</v>
      </c>
      <c r="K8" s="60">
        <f t="shared" si="1"/>
        <v>0</v>
      </c>
      <c r="L8" s="61">
        <f>[2]R5!$K$10</f>
        <v>0</v>
      </c>
      <c r="M8" s="69" t="b">
        <f>[2]R5!$P$10</f>
        <v>0</v>
      </c>
      <c r="N8" s="42"/>
    </row>
    <row r="9" spans="1:14" s="32" customFormat="1" ht="21.1" customHeight="1">
      <c r="A9" s="18">
        <v>6</v>
      </c>
      <c r="B9" s="43" t="str">
        <f>[1]Blank!$D$6</f>
        <v>Woodham</v>
      </c>
      <c r="C9" s="8">
        <v>13</v>
      </c>
      <c r="D9" s="8">
        <v>21</v>
      </c>
      <c r="E9" s="39">
        <f>[2]R6!$C$10</f>
        <v>25.8</v>
      </c>
      <c r="F9" s="40">
        <f t="shared" si="0"/>
        <v>26</v>
      </c>
      <c r="G9" s="58">
        <f>[3]C6!$CB$35</f>
        <v>108</v>
      </c>
      <c r="H9" s="59">
        <f>[2]R6!$F$10</f>
        <v>28</v>
      </c>
      <c r="I9" s="59">
        <f t="shared" ref="I9:I19" si="2">IF(H9&gt;0,1)</f>
        <v>1</v>
      </c>
      <c r="J9" s="59">
        <f t="shared" ref="J9:J19" si="3">H9</f>
        <v>28</v>
      </c>
      <c r="K9" s="60">
        <f t="shared" si="1"/>
        <v>28</v>
      </c>
      <c r="L9" s="61">
        <f>[2]R6!$K$10</f>
        <v>0.60000000000000009</v>
      </c>
      <c r="M9" s="69" t="b">
        <f>[2]R6!$P$10</f>
        <v>0</v>
      </c>
      <c r="N9" s="42"/>
    </row>
    <row r="10" spans="1:14" s="32" customFormat="1" ht="21.1" customHeight="1">
      <c r="A10" s="18">
        <v>7</v>
      </c>
      <c r="B10" s="41" t="str">
        <f>[1]Blank!$D$7</f>
        <v>Newbiggin</v>
      </c>
      <c r="C10" s="8" t="s">
        <v>65</v>
      </c>
      <c r="D10" s="8">
        <v>21</v>
      </c>
      <c r="E10" s="39">
        <f>[2]R7!$C$10</f>
        <v>26.400000000000002</v>
      </c>
      <c r="F10" s="40">
        <f t="shared" si="0"/>
        <v>26</v>
      </c>
      <c r="G10" s="77">
        <f>[3]C7!$CB$35</f>
        <v>0</v>
      </c>
      <c r="H10" s="59">
        <f>[2]R7!$F$10</f>
        <v>0</v>
      </c>
      <c r="I10" s="59" t="b">
        <f t="shared" si="2"/>
        <v>0</v>
      </c>
      <c r="J10" s="59">
        <f t="shared" si="3"/>
        <v>0</v>
      </c>
      <c r="K10" s="60">
        <f t="shared" si="1"/>
        <v>28</v>
      </c>
      <c r="L10" s="61">
        <f>[2]R7!$K$10</f>
        <v>0</v>
      </c>
      <c r="M10" s="69" t="b">
        <f>[2]R7!$P$10</f>
        <v>0</v>
      </c>
      <c r="N10" s="42"/>
    </row>
    <row r="11" spans="1:14" s="32" customFormat="1" ht="21.1" customHeight="1">
      <c r="A11" s="18">
        <v>8</v>
      </c>
      <c r="B11" s="43" t="str">
        <f>[1]Blank!$D$8</f>
        <v>Stocksfield</v>
      </c>
      <c r="C11" s="8">
        <v>10</v>
      </c>
      <c r="D11" s="8">
        <v>21</v>
      </c>
      <c r="E11" s="39">
        <f>[2]R8!$C$10</f>
        <v>26.400000000000002</v>
      </c>
      <c r="F11" s="40">
        <f t="shared" si="0"/>
        <v>26</v>
      </c>
      <c r="G11" s="58">
        <f>[3]C8!$CB$35</f>
        <v>102</v>
      </c>
      <c r="H11" s="59">
        <f>[2]R8!$F$10</f>
        <v>29</v>
      </c>
      <c r="I11" s="59">
        <f t="shared" si="2"/>
        <v>1</v>
      </c>
      <c r="J11" s="59">
        <f t="shared" si="3"/>
        <v>29</v>
      </c>
      <c r="K11" s="60">
        <f t="shared" si="1"/>
        <v>57</v>
      </c>
      <c r="L11" s="61">
        <f>[2]R8!$K$10</f>
        <v>0.4</v>
      </c>
      <c r="M11" s="69" t="b">
        <f>[2]R8!$P$10</f>
        <v>0</v>
      </c>
      <c r="N11" s="42"/>
    </row>
    <row r="12" spans="1:14" s="32" customFormat="1" ht="21.1" customHeight="1" thickBot="1">
      <c r="A12" s="19">
        <v>9</v>
      </c>
      <c r="B12" s="74" t="str">
        <f>[1]Blank!$D$9</f>
        <v>Morpeth</v>
      </c>
      <c r="C12" s="9" t="s">
        <v>65</v>
      </c>
      <c r="D12" s="9">
        <v>21</v>
      </c>
      <c r="E12" s="39">
        <f>[2]R9!$C$10</f>
        <v>26.8</v>
      </c>
      <c r="F12" s="40">
        <f t="shared" si="0"/>
        <v>27</v>
      </c>
      <c r="G12" s="77">
        <f>[3]C9!$CB$35</f>
        <v>0</v>
      </c>
      <c r="H12" s="59">
        <f>[2]R9!$F$10</f>
        <v>0</v>
      </c>
      <c r="I12" s="59" t="b">
        <f t="shared" si="2"/>
        <v>0</v>
      </c>
      <c r="J12" s="59">
        <f t="shared" si="3"/>
        <v>0</v>
      </c>
      <c r="K12" s="60">
        <f t="shared" si="1"/>
        <v>57</v>
      </c>
      <c r="L12" s="61">
        <f>[2]R9!$K$10</f>
        <v>0</v>
      </c>
      <c r="M12" s="69" t="b">
        <f>[2]R9!$P$10</f>
        <v>0</v>
      </c>
      <c r="N12" s="42"/>
    </row>
    <row r="13" spans="1:14" s="32" customFormat="1" ht="21.1" customHeight="1">
      <c r="A13" s="17">
        <v>10</v>
      </c>
      <c r="B13" s="96" t="str">
        <f>[1]Blank!$D$10</f>
        <v>Beamish</v>
      </c>
      <c r="C13" s="10" t="s">
        <v>65</v>
      </c>
      <c r="D13" s="10">
        <v>21</v>
      </c>
      <c r="E13" s="39">
        <f>[2]R10!$C$10</f>
        <v>26.8</v>
      </c>
      <c r="F13" s="40">
        <f t="shared" si="0"/>
        <v>27</v>
      </c>
      <c r="G13" s="77">
        <f>[3]C10!$CB$35</f>
        <v>0</v>
      </c>
      <c r="H13" s="59">
        <f>[2]R10!$F$10</f>
        <v>0</v>
      </c>
      <c r="I13" s="59" t="b">
        <f t="shared" si="2"/>
        <v>0</v>
      </c>
      <c r="J13" s="59">
        <f t="shared" si="3"/>
        <v>0</v>
      </c>
      <c r="K13" s="60">
        <f>SUMPRODUCT(LARGE(H4:H13,{1,2,3,4,5,6,7,8,9}))</f>
        <v>57</v>
      </c>
      <c r="L13" s="61">
        <f>[2]R10!$K$10</f>
        <v>0</v>
      </c>
      <c r="M13" s="69" t="b">
        <f>[2]R10!$P$10</f>
        <v>0</v>
      </c>
      <c r="N13" s="42"/>
    </row>
    <row r="14" spans="1:14" s="32" customFormat="1" ht="21.1" customHeight="1">
      <c r="A14" s="20">
        <v>11</v>
      </c>
      <c r="B14" s="41" t="str">
        <f>[1]Blank!$D$11</f>
        <v>Hobson</v>
      </c>
      <c r="C14" s="10" t="s">
        <v>65</v>
      </c>
      <c r="D14" s="10">
        <v>21</v>
      </c>
      <c r="E14" s="39">
        <f>[2]R11!$C$10</f>
        <v>26.8</v>
      </c>
      <c r="F14" s="40">
        <f t="shared" si="0"/>
        <v>27</v>
      </c>
      <c r="G14" s="77">
        <f>[3]C11!$CB$35</f>
        <v>0</v>
      </c>
      <c r="H14" s="59">
        <f>[2]R11!$F$10</f>
        <v>0</v>
      </c>
      <c r="I14" s="59" t="b">
        <f t="shared" si="2"/>
        <v>0</v>
      </c>
      <c r="J14" s="59">
        <f t="shared" si="3"/>
        <v>0</v>
      </c>
      <c r="K14" s="60">
        <f>SUMPRODUCT(LARGE(H4:H14,{1,2,3,4,5,6,7,8,9}))</f>
        <v>57</v>
      </c>
      <c r="L14" s="61">
        <f>[2]R11!$K$10</f>
        <v>0</v>
      </c>
      <c r="M14" s="69" t="b">
        <f>[2]R11!$P$10</f>
        <v>0</v>
      </c>
      <c r="N14" s="42"/>
    </row>
    <row r="15" spans="1:14" s="32" customFormat="1" ht="21.1" customHeight="1">
      <c r="A15" s="20">
        <v>12</v>
      </c>
      <c r="B15" s="43" t="str">
        <f>[1]Blank!$D$12</f>
        <v>Teeside</v>
      </c>
      <c r="C15" s="8" t="s">
        <v>65</v>
      </c>
      <c r="D15" s="8">
        <v>21</v>
      </c>
      <c r="E15" s="39">
        <f>[2]R12!$C$10</f>
        <v>26.8</v>
      </c>
      <c r="F15" s="40">
        <f t="shared" si="0"/>
        <v>27</v>
      </c>
      <c r="G15" s="77">
        <f>[3]C12!$CB$35</f>
        <v>0</v>
      </c>
      <c r="H15" s="59">
        <f>[2]R12!$F$10</f>
        <v>0</v>
      </c>
      <c r="I15" s="59" t="b">
        <f t="shared" si="2"/>
        <v>0</v>
      </c>
      <c r="J15" s="59">
        <f t="shared" si="3"/>
        <v>0</v>
      </c>
      <c r="K15" s="60">
        <f>SUMPRODUCT(LARGE(H4:H15,{1,2,3,4,5,6,7,8,9}))</f>
        <v>57</v>
      </c>
      <c r="L15" s="61">
        <f>[2]R12!$K$10</f>
        <v>0</v>
      </c>
      <c r="M15" s="69" t="b">
        <f>[2]R12!$P$10</f>
        <v>0</v>
      </c>
      <c r="N15" s="42"/>
    </row>
    <row r="16" spans="1:14" s="32" customFormat="1" ht="21.1" customHeight="1">
      <c r="A16" s="18">
        <v>13</v>
      </c>
      <c r="B16" s="41" t="str">
        <f>[1]Blank!$D$13</f>
        <v>Wearside</v>
      </c>
      <c r="C16" s="8" t="s">
        <v>65</v>
      </c>
      <c r="D16" s="8">
        <v>21</v>
      </c>
      <c r="E16" s="39">
        <f>[2]R13!$C$10</f>
        <v>26.8</v>
      </c>
      <c r="F16" s="40">
        <f t="shared" si="0"/>
        <v>27</v>
      </c>
      <c r="G16" s="77">
        <f>[3]C13!$CB$35</f>
        <v>0</v>
      </c>
      <c r="H16" s="59">
        <f>[2]R13!$F$10</f>
        <v>0</v>
      </c>
      <c r="I16" s="59" t="b">
        <f t="shared" si="2"/>
        <v>0</v>
      </c>
      <c r="J16" s="59">
        <f t="shared" si="3"/>
        <v>0</v>
      </c>
      <c r="K16" s="60">
        <f>SUMPRODUCT(LARGE(H4:H16,{1,2,3,4,5,6,7,8,9}))</f>
        <v>57</v>
      </c>
      <c r="L16" s="61">
        <f>[2]R13!$K$10</f>
        <v>0</v>
      </c>
      <c r="M16" s="69" t="b">
        <f>[2]R13!$P$10</f>
        <v>0</v>
      </c>
      <c r="N16" s="42"/>
    </row>
    <row r="17" spans="1:14" s="32" customFormat="1" ht="21.1" customHeight="1" thickBot="1">
      <c r="A17" s="19">
        <v>14</v>
      </c>
      <c r="B17" s="44" t="str">
        <f>[1]Blank!$D$14</f>
        <v>Houghton</v>
      </c>
      <c r="C17" s="8" t="s">
        <v>65</v>
      </c>
      <c r="D17" s="8">
        <v>21</v>
      </c>
      <c r="E17" s="39">
        <f>[2]R14!$C$10</f>
        <v>26.8</v>
      </c>
      <c r="F17" s="40">
        <f t="shared" si="0"/>
        <v>27</v>
      </c>
      <c r="G17" s="77">
        <f>[3]C14!$CB$35</f>
        <v>0</v>
      </c>
      <c r="H17" s="59">
        <f>[2]R14!$F$10</f>
        <v>0</v>
      </c>
      <c r="I17" s="59" t="b">
        <f t="shared" si="2"/>
        <v>0</v>
      </c>
      <c r="J17" s="59">
        <f t="shared" si="3"/>
        <v>0</v>
      </c>
      <c r="K17" s="60">
        <f>SUMPRODUCT(LARGE(H4:H17,{1,2,3,4,5,6,7,8,9}))</f>
        <v>57</v>
      </c>
      <c r="L17" s="61">
        <f>[2]R14!$K$10</f>
        <v>0</v>
      </c>
      <c r="M17" s="69" t="b">
        <f>[2]R14!$P$10</f>
        <v>0</v>
      </c>
      <c r="N17" s="42"/>
    </row>
    <row r="18" spans="1:14" s="32" customFormat="1" ht="21.1" hidden="1" customHeight="1">
      <c r="A18" s="20">
        <v>15</v>
      </c>
      <c r="B18" s="41" t="str">
        <f>[1]Blank!$D$15</f>
        <v>COURSE 15</v>
      </c>
      <c r="C18" s="8"/>
      <c r="D18" s="8"/>
      <c r="E18" s="78">
        <f>[2]R15!$C$10</f>
        <v>26.8</v>
      </c>
      <c r="F18" s="79">
        <f t="shared" si="0"/>
        <v>27</v>
      </c>
      <c r="G18" s="80">
        <f>[3]C15!$CB$35</f>
        <v>0</v>
      </c>
      <c r="H18" s="81">
        <f>[2]R15!$F$10</f>
        <v>0</v>
      </c>
      <c r="I18" s="83"/>
      <c r="J18" s="81">
        <f t="shared" si="3"/>
        <v>0</v>
      </c>
      <c r="K18" s="82">
        <f>SUMPRODUCT(LARGE(H4:H18,{1,2,3,4,5,6,7,8,9,10}))</f>
        <v>57</v>
      </c>
      <c r="L18" s="61">
        <f>[2]R15!$K$10</f>
        <v>0</v>
      </c>
      <c r="M18" s="69" t="b">
        <f>[2]R15!$P$10</f>
        <v>0</v>
      </c>
      <c r="N18" s="42"/>
    </row>
    <row r="19" spans="1:14" s="32" customFormat="1" ht="21.1" hidden="1" customHeight="1" thickBot="1">
      <c r="A19" s="19">
        <v>16</v>
      </c>
      <c r="B19" s="44" t="str">
        <f>[1]Blank!$D$16</f>
        <v>COURSE 16</v>
      </c>
      <c r="C19" s="9"/>
      <c r="D19" s="9"/>
      <c r="E19" s="78">
        <f>[2]R16!$C$10</f>
        <v>26.8</v>
      </c>
      <c r="F19" s="79">
        <f t="shared" si="0"/>
        <v>27</v>
      </c>
      <c r="G19" s="80">
        <f>[3]C16!$CB$35</f>
        <v>0</v>
      </c>
      <c r="H19" s="81">
        <f>[2]R16!$F$10</f>
        <v>0</v>
      </c>
      <c r="I19" s="81" t="b">
        <f t="shared" si="2"/>
        <v>0</v>
      </c>
      <c r="J19" s="81">
        <f t="shared" si="3"/>
        <v>0</v>
      </c>
      <c r="K19" s="82">
        <f>SUMPRODUCT(LARGE(H4:H19,{1,2,3,4,5,6,7,8,9,10}))</f>
        <v>57</v>
      </c>
      <c r="L19" s="61">
        <f>[2]R16!$K$10</f>
        <v>0</v>
      </c>
      <c r="M19" s="69" t="b">
        <f>[2]R16!$P$10</f>
        <v>0</v>
      </c>
      <c r="N19" s="42"/>
    </row>
    <row r="20" spans="1:14" s="32" customFormat="1" ht="18.7" customHeight="1" thickBot="1">
      <c r="A20" s="45"/>
      <c r="B20" s="2" t="s">
        <v>3</v>
      </c>
      <c r="C20" s="21"/>
      <c r="D20" s="21"/>
      <c r="E20" s="70">
        <v>26.8</v>
      </c>
      <c r="F20" s="71">
        <v>27</v>
      </c>
      <c r="G20" s="66">
        <f>SUM(G4:G19)</f>
        <v>210</v>
      </c>
      <c r="H20" s="66">
        <f>SUM(H4:H19)</f>
        <v>57</v>
      </c>
      <c r="I20" s="67">
        <f>SUM(I4:I19)</f>
        <v>2</v>
      </c>
      <c r="J20" s="68">
        <f>SUM(J4:J19)</f>
        <v>57</v>
      </c>
      <c r="K20" s="95" t="s">
        <v>48</v>
      </c>
      <c r="L20" s="84">
        <v>21</v>
      </c>
      <c r="M20" s="65">
        <f>SUM(M4:M19)</f>
        <v>0</v>
      </c>
      <c r="N20" s="42"/>
    </row>
    <row r="21" spans="1:14" ht="19.05" customHeight="1">
      <c r="A21" s="23"/>
      <c r="B21" s="46"/>
      <c r="E21" s="47"/>
      <c r="F21" s="48"/>
      <c r="G21" s="49"/>
      <c r="H21" s="49"/>
      <c r="I21" s="49"/>
      <c r="J21" s="49"/>
      <c r="K21" s="49"/>
      <c r="L21" s="49"/>
      <c r="M21" s="49"/>
      <c r="N21" s="42"/>
    </row>
    <row r="22" spans="1:14" ht="29.25" customHeight="1">
      <c r="A22" s="23"/>
      <c r="B22" s="24"/>
      <c r="E22" s="25"/>
      <c r="F22" s="26"/>
      <c r="G22" s="24"/>
      <c r="H22" s="24"/>
      <c r="I22" s="27"/>
      <c r="J22" s="27"/>
      <c r="K22" s="24"/>
      <c r="L22" s="24"/>
      <c r="M22" s="24"/>
      <c r="N22" s="31"/>
    </row>
    <row r="23" spans="1:14" ht="1.4" customHeight="1"/>
  </sheetData>
  <mergeCells count="5">
    <mergeCell ref="A1:L1"/>
    <mergeCell ref="A2:A3"/>
    <mergeCell ref="G2:J2"/>
    <mergeCell ref="C2:C3"/>
    <mergeCell ref="D2:D3"/>
  </mergeCells>
  <conditionalFormatting sqref="L4:M19">
    <cfRule type="cellIs" dxfId="262" priority="651" operator="greaterThan">
      <formula>0</formula>
    </cfRule>
    <cfRule type="cellIs" dxfId="261" priority="652" operator="lessThan">
      <formula>0</formula>
    </cfRule>
    <cfRule type="cellIs" dxfId="260" priority="653" operator="equal">
      <formula>0</formula>
    </cfRule>
  </conditionalFormatting>
  <conditionalFormatting sqref="G4:G19">
    <cfRule type="cellIs" dxfId="259" priority="293" operator="equal">
      <formula>"DNP"</formula>
    </cfRule>
  </conditionalFormatting>
  <conditionalFormatting sqref="J4:J19">
    <cfRule type="cellIs" dxfId="258" priority="292" operator="equal">
      <formula>"Y"</formula>
    </cfRule>
  </conditionalFormatting>
  <conditionalFormatting sqref="F4:F19">
    <cfRule type="containsText" dxfId="257" priority="209" operator="containsText" text="Y">
      <formula>NOT(ISERROR(SEARCH("Y",F4)))</formula>
    </cfRule>
  </conditionalFormatting>
  <conditionalFormatting sqref="L4:L19">
    <cfRule type="cellIs" dxfId="256" priority="206" operator="greaterThan">
      <formula>0</formula>
    </cfRule>
    <cfRule type="cellIs" dxfId="255" priority="207" operator="lessThan">
      <formula>0</formula>
    </cfRule>
    <cfRule type="cellIs" dxfId="254" priority="208" operator="equal">
      <formula>0</formula>
    </cfRule>
  </conditionalFormatting>
  <conditionalFormatting sqref="G4:G19">
    <cfRule type="cellIs" dxfId="253" priority="205" operator="equal">
      <formula>"DNP"</formula>
    </cfRule>
  </conditionalFormatting>
  <conditionalFormatting sqref="J4:J19">
    <cfRule type="containsText" dxfId="252" priority="204" operator="containsText" text="Y">
      <formula>NOT(ISERROR(SEARCH("Y",J4)))</formula>
    </cfRule>
  </conditionalFormatting>
  <conditionalFormatting sqref="J4:J19">
    <cfRule type="cellIs" dxfId="251" priority="203" operator="equal">
      <formula>"Y"</formula>
    </cfRule>
  </conditionalFormatting>
  <conditionalFormatting sqref="J2:J19">
    <cfRule type="containsText" dxfId="250" priority="202" operator="containsText" text="Y">
      <formula>NOT(ISERROR(SEARCH("Y",J2)))</formula>
    </cfRule>
  </conditionalFormatting>
  <conditionalFormatting sqref="L4:L19">
    <cfRule type="cellIs" dxfId="249" priority="199" operator="greaterThan">
      <formula>0</formula>
    </cfRule>
    <cfRule type="cellIs" dxfId="248" priority="200" operator="lessThan">
      <formula>0</formula>
    </cfRule>
    <cfRule type="cellIs" dxfId="247" priority="201" operator="equal">
      <formula>0</formula>
    </cfRule>
  </conditionalFormatting>
  <conditionalFormatting sqref="G4:G19">
    <cfRule type="cellIs" dxfId="246" priority="198" operator="equal">
      <formula>"DNP"</formula>
    </cfRule>
  </conditionalFormatting>
  <conditionalFormatting sqref="J4:J19">
    <cfRule type="containsText" dxfId="245" priority="197" operator="containsText" text="Y">
      <formula>NOT(ISERROR(SEARCH("Y",J4)))</formula>
    </cfRule>
  </conditionalFormatting>
  <conditionalFormatting sqref="J4:J19">
    <cfRule type="cellIs" dxfId="244" priority="196" operator="equal">
      <formula>"Y"</formula>
    </cfRule>
  </conditionalFormatting>
  <conditionalFormatting sqref="J2:J19">
    <cfRule type="containsText" dxfId="243" priority="195" operator="containsText" text="Y">
      <formula>NOT(ISERROR(SEARCH("Y",J2)))</formula>
    </cfRule>
  </conditionalFormatting>
  <conditionalFormatting sqref="F4:F19">
    <cfRule type="containsText" dxfId="242" priority="194" operator="containsText" text="Y">
      <formula>NOT(ISERROR(SEARCH("Y",F4)))</formula>
    </cfRule>
  </conditionalFormatting>
  <conditionalFormatting sqref="L4:L19">
    <cfRule type="cellIs" dxfId="241" priority="191" operator="greaterThan">
      <formula>0</formula>
    </cfRule>
    <cfRule type="cellIs" dxfId="240" priority="192" operator="lessThan">
      <formula>0</formula>
    </cfRule>
    <cfRule type="cellIs" dxfId="239" priority="193" operator="equal">
      <formula>0</formula>
    </cfRule>
  </conditionalFormatting>
  <conditionalFormatting sqref="G4:G19">
    <cfRule type="cellIs" dxfId="238" priority="190" operator="equal">
      <formula>"DNP"</formula>
    </cfRule>
  </conditionalFormatting>
  <conditionalFormatting sqref="J4:J19">
    <cfRule type="containsText" dxfId="237" priority="189" operator="containsText" text="Y">
      <formula>NOT(ISERROR(SEARCH("Y",J4)))</formula>
    </cfRule>
  </conditionalFormatting>
  <conditionalFormatting sqref="J4:J19">
    <cfRule type="cellIs" dxfId="236" priority="188" operator="equal">
      <formula>"Y"</formula>
    </cfRule>
  </conditionalFormatting>
  <conditionalFormatting sqref="J2:J20">
    <cfRule type="containsText" dxfId="235" priority="187" operator="containsText" text="Y">
      <formula>NOT(ISERROR(SEARCH("Y",J2)))</formula>
    </cfRule>
  </conditionalFormatting>
  <conditionalFormatting sqref="L4:L19">
    <cfRule type="cellIs" dxfId="234" priority="184" operator="greaterThan">
      <formula>0</formula>
    </cfRule>
    <cfRule type="cellIs" dxfId="233" priority="185" operator="lessThan">
      <formula>0</formula>
    </cfRule>
    <cfRule type="cellIs" dxfId="232" priority="186" operator="equal">
      <formula>0</formula>
    </cfRule>
  </conditionalFormatting>
  <conditionalFormatting sqref="G4:G19">
    <cfRule type="cellIs" dxfId="231" priority="183" operator="equal">
      <formula>"DNP"</formula>
    </cfRule>
  </conditionalFormatting>
  <conditionalFormatting sqref="J4:J19">
    <cfRule type="containsText" dxfId="230" priority="182" operator="containsText" text="Y">
      <formula>NOT(ISERROR(SEARCH("Y",J4)))</formula>
    </cfRule>
  </conditionalFormatting>
  <conditionalFormatting sqref="J4:J19">
    <cfRule type="cellIs" dxfId="229" priority="181" operator="equal">
      <formula>"Y"</formula>
    </cfRule>
  </conditionalFormatting>
  <conditionalFormatting sqref="J2:J20">
    <cfRule type="containsText" dxfId="228" priority="180" operator="containsText" text="Y">
      <formula>NOT(ISERROR(SEARCH("Y",J2)))</formula>
    </cfRule>
  </conditionalFormatting>
  <conditionalFormatting sqref="F4:F19">
    <cfRule type="containsText" dxfId="227" priority="179" operator="containsText" text="Y">
      <formula>NOT(ISERROR(SEARCH("Y",F4)))</formula>
    </cfRule>
  </conditionalFormatting>
  <conditionalFormatting sqref="L4:L19">
    <cfRule type="cellIs" dxfId="226" priority="176" operator="greaterThan">
      <formula>0</formula>
    </cfRule>
    <cfRule type="cellIs" dxfId="225" priority="177" operator="lessThan">
      <formula>0</formula>
    </cfRule>
    <cfRule type="cellIs" dxfId="224" priority="178" operator="equal">
      <formula>0</formula>
    </cfRule>
  </conditionalFormatting>
  <conditionalFormatting sqref="G4:G19">
    <cfRule type="cellIs" dxfId="223" priority="175" operator="equal">
      <formula>"DNP"</formula>
    </cfRule>
  </conditionalFormatting>
  <conditionalFormatting sqref="J4:J19">
    <cfRule type="containsText" dxfId="222" priority="174" operator="containsText" text="Y">
      <formula>NOT(ISERROR(SEARCH("Y",J4)))</formula>
    </cfRule>
  </conditionalFormatting>
  <conditionalFormatting sqref="J4:J19">
    <cfRule type="cellIs" dxfId="221" priority="173" operator="equal">
      <formula>"Y"</formula>
    </cfRule>
  </conditionalFormatting>
  <conditionalFormatting sqref="J2:J20">
    <cfRule type="containsText" dxfId="220" priority="172" operator="containsText" text="Y">
      <formula>NOT(ISERROR(SEARCH("Y",J2)))</formula>
    </cfRule>
  </conditionalFormatting>
  <conditionalFormatting sqref="L4:L19">
    <cfRule type="cellIs" dxfId="219" priority="169" operator="greaterThan">
      <formula>0</formula>
    </cfRule>
    <cfRule type="cellIs" dxfId="218" priority="170" operator="lessThan">
      <formula>0</formula>
    </cfRule>
    <cfRule type="cellIs" dxfId="217" priority="171" operator="equal">
      <formula>0</formula>
    </cfRule>
  </conditionalFormatting>
  <conditionalFormatting sqref="G4:G19">
    <cfRule type="cellIs" dxfId="216" priority="168" operator="equal">
      <formula>"DNP"</formula>
    </cfRule>
  </conditionalFormatting>
  <conditionalFormatting sqref="J4:J19">
    <cfRule type="containsText" dxfId="215" priority="167" operator="containsText" text="Y">
      <formula>NOT(ISERROR(SEARCH("Y",J4)))</formula>
    </cfRule>
  </conditionalFormatting>
  <conditionalFormatting sqref="J4:J19">
    <cfRule type="cellIs" dxfId="214" priority="166" operator="equal">
      <formula>"Y"</formula>
    </cfRule>
  </conditionalFormatting>
  <conditionalFormatting sqref="J2:J20">
    <cfRule type="containsText" dxfId="213" priority="165" operator="containsText" text="Y">
      <formula>NOT(ISERROR(SEARCH("Y",J2)))</formula>
    </cfRule>
  </conditionalFormatting>
  <conditionalFormatting sqref="F4:F19">
    <cfRule type="containsText" dxfId="212" priority="164" operator="containsText" text="Y">
      <formula>NOT(ISERROR(SEARCH("Y",F4)))</formula>
    </cfRule>
  </conditionalFormatting>
  <conditionalFormatting sqref="L4:L19">
    <cfRule type="cellIs" dxfId="211" priority="161" operator="greaterThan">
      <formula>0</formula>
    </cfRule>
    <cfRule type="cellIs" dxfId="210" priority="162" operator="lessThan">
      <formula>0</formula>
    </cfRule>
    <cfRule type="cellIs" dxfId="209" priority="163" operator="equal">
      <formula>0</formula>
    </cfRule>
  </conditionalFormatting>
  <conditionalFormatting sqref="G4:G19">
    <cfRule type="cellIs" dxfId="208" priority="160" operator="equal">
      <formula>"DNP"</formula>
    </cfRule>
  </conditionalFormatting>
  <conditionalFormatting sqref="J4:J19">
    <cfRule type="containsText" dxfId="207" priority="159" operator="containsText" text="Y">
      <formula>NOT(ISERROR(SEARCH("Y",J4)))</formula>
    </cfRule>
  </conditionalFormatting>
  <conditionalFormatting sqref="J4:J19">
    <cfRule type="cellIs" dxfId="206" priority="158" operator="equal">
      <formula>"Y"</formula>
    </cfRule>
  </conditionalFormatting>
  <conditionalFormatting sqref="J2:J20">
    <cfRule type="containsText" dxfId="205" priority="157" operator="containsText" text="Y">
      <formula>NOT(ISERROR(SEARCH("Y",J2)))</formula>
    </cfRule>
  </conditionalFormatting>
  <conditionalFormatting sqref="L4:L19">
    <cfRule type="cellIs" dxfId="204" priority="154" operator="greaterThan">
      <formula>0</formula>
    </cfRule>
    <cfRule type="cellIs" dxfId="203" priority="155" operator="lessThan">
      <formula>0</formula>
    </cfRule>
    <cfRule type="cellIs" dxfId="202" priority="156" operator="equal">
      <formula>0</formula>
    </cfRule>
  </conditionalFormatting>
  <conditionalFormatting sqref="G4:G19">
    <cfRule type="cellIs" dxfId="201" priority="153" operator="equal">
      <formula>"DNP"</formula>
    </cfRule>
  </conditionalFormatting>
  <conditionalFormatting sqref="J4:J19">
    <cfRule type="containsText" dxfId="200" priority="152" operator="containsText" text="Y">
      <formula>NOT(ISERROR(SEARCH("Y",J4)))</formula>
    </cfRule>
  </conditionalFormatting>
  <conditionalFormatting sqref="J4:J19">
    <cfRule type="cellIs" dxfId="199" priority="151" operator="equal">
      <formula>"Y"</formula>
    </cfRule>
  </conditionalFormatting>
  <conditionalFormatting sqref="J2:J20">
    <cfRule type="containsText" dxfId="198" priority="150" operator="containsText" text="Y">
      <formula>NOT(ISERROR(SEARCH("Y",J2)))</formula>
    </cfRule>
  </conditionalFormatting>
  <conditionalFormatting sqref="L4:L19">
    <cfRule type="cellIs" dxfId="197" priority="147" operator="greaterThan">
      <formula>0</formula>
    </cfRule>
    <cfRule type="cellIs" dxfId="196" priority="148" operator="lessThan">
      <formula>0</formula>
    </cfRule>
    <cfRule type="cellIs" dxfId="195" priority="149" operator="equal">
      <formula>0</formula>
    </cfRule>
  </conditionalFormatting>
  <conditionalFormatting sqref="G4:G19">
    <cfRule type="cellIs" dxfId="194" priority="146" operator="equal">
      <formula>"DNP"</formula>
    </cfRule>
  </conditionalFormatting>
  <conditionalFormatting sqref="J4:J19">
    <cfRule type="containsText" dxfId="193" priority="145" operator="containsText" text="Y">
      <formula>NOT(ISERROR(SEARCH("Y",J4)))</formula>
    </cfRule>
  </conditionalFormatting>
  <conditionalFormatting sqref="J4:J19">
    <cfRule type="cellIs" dxfId="192" priority="144" operator="equal">
      <formula>"Y"</formula>
    </cfRule>
  </conditionalFormatting>
  <conditionalFormatting sqref="J2:J20">
    <cfRule type="containsText" dxfId="191" priority="143" operator="containsText" text="Y">
      <formula>NOT(ISERROR(SEARCH("Y",J2)))</formula>
    </cfRule>
  </conditionalFormatting>
  <conditionalFormatting sqref="F4:F19">
    <cfRule type="cellIs" dxfId="190" priority="142" operator="equal">
      <formula>"DNP"</formula>
    </cfRule>
  </conditionalFormatting>
  <conditionalFormatting sqref="I4:I19">
    <cfRule type="containsText" dxfId="189" priority="141" operator="containsText" text="Y">
      <formula>NOT(ISERROR(SEARCH("Y",I4)))</formula>
    </cfRule>
  </conditionalFormatting>
  <conditionalFormatting sqref="L4:L19">
    <cfRule type="cellIs" dxfId="188" priority="138" operator="greaterThan">
      <formula>0</formula>
    </cfRule>
    <cfRule type="cellIs" dxfId="187" priority="139" operator="lessThan">
      <formula>0</formula>
    </cfRule>
    <cfRule type="cellIs" dxfId="186" priority="140" operator="equal">
      <formula>0</formula>
    </cfRule>
  </conditionalFormatting>
  <conditionalFormatting sqref="G4:G19">
    <cfRule type="cellIs" dxfId="185" priority="137" operator="equal">
      <formula>"DNP"</formula>
    </cfRule>
  </conditionalFormatting>
  <conditionalFormatting sqref="J4:J19">
    <cfRule type="containsText" dxfId="184" priority="136" operator="containsText" text="Y">
      <formula>NOT(ISERROR(SEARCH("Y",J4)))</formula>
    </cfRule>
  </conditionalFormatting>
  <conditionalFormatting sqref="J4:J19">
    <cfRule type="cellIs" dxfId="183" priority="135" operator="equal">
      <formula>"Y"</formula>
    </cfRule>
  </conditionalFormatting>
  <conditionalFormatting sqref="J2:J20">
    <cfRule type="containsText" dxfId="182" priority="134" operator="containsText" text="Y">
      <formula>NOT(ISERROR(SEARCH("Y",J2)))</formula>
    </cfRule>
  </conditionalFormatting>
  <conditionalFormatting sqref="L4:L19">
    <cfRule type="cellIs" dxfId="181" priority="131" operator="greaterThan">
      <formula>0</formula>
    </cfRule>
    <cfRule type="cellIs" dxfId="180" priority="132" operator="lessThan">
      <formula>0</formula>
    </cfRule>
    <cfRule type="cellIs" dxfId="179" priority="133" operator="equal">
      <formula>0</formula>
    </cfRule>
  </conditionalFormatting>
  <conditionalFormatting sqref="G4:G19">
    <cfRule type="cellIs" dxfId="178" priority="130" operator="equal">
      <formula>"DNP"</formula>
    </cfRule>
  </conditionalFormatting>
  <conditionalFormatting sqref="J4:J19">
    <cfRule type="containsText" dxfId="177" priority="129" operator="containsText" text="Y">
      <formula>NOT(ISERROR(SEARCH("Y",J4)))</formula>
    </cfRule>
  </conditionalFormatting>
  <conditionalFormatting sqref="J4:J19">
    <cfRule type="cellIs" dxfId="176" priority="128" operator="equal">
      <formula>"Y"</formula>
    </cfRule>
  </conditionalFormatting>
  <conditionalFormatting sqref="J2:J20">
    <cfRule type="containsText" dxfId="175" priority="127" operator="containsText" text="Y">
      <formula>NOT(ISERROR(SEARCH("Y",J2)))</formula>
    </cfRule>
  </conditionalFormatting>
  <conditionalFormatting sqref="L4:L19">
    <cfRule type="cellIs" dxfId="174" priority="124" operator="greaterThan">
      <formula>0</formula>
    </cfRule>
    <cfRule type="cellIs" dxfId="173" priority="125" operator="lessThan">
      <formula>0</formula>
    </cfRule>
    <cfRule type="cellIs" dxfId="172" priority="126" operator="equal">
      <formula>0</formula>
    </cfRule>
  </conditionalFormatting>
  <conditionalFormatting sqref="G4:G19">
    <cfRule type="cellIs" dxfId="171" priority="123" operator="equal">
      <formula>"DNP"</formula>
    </cfRule>
  </conditionalFormatting>
  <conditionalFormatting sqref="J4:J19">
    <cfRule type="containsText" dxfId="170" priority="122" operator="containsText" text="Y">
      <formula>NOT(ISERROR(SEARCH("Y",J4)))</formula>
    </cfRule>
  </conditionalFormatting>
  <conditionalFormatting sqref="J4:J19">
    <cfRule type="cellIs" dxfId="169" priority="121" operator="equal">
      <formula>"Y"</formula>
    </cfRule>
  </conditionalFormatting>
  <conditionalFormatting sqref="J2:J20">
    <cfRule type="containsText" dxfId="168" priority="120" operator="containsText" text="Y">
      <formula>NOT(ISERROR(SEARCH("Y",J2)))</formula>
    </cfRule>
  </conditionalFormatting>
  <conditionalFormatting sqref="L4:L19">
    <cfRule type="cellIs" dxfId="167" priority="117" operator="greaterThan">
      <formula>0</formula>
    </cfRule>
    <cfRule type="cellIs" dxfId="166" priority="118" operator="lessThan">
      <formula>0</formula>
    </cfRule>
    <cfRule type="cellIs" dxfId="165" priority="119" operator="equal">
      <formula>0</formula>
    </cfRule>
  </conditionalFormatting>
  <conditionalFormatting sqref="G4:G19">
    <cfRule type="cellIs" dxfId="164" priority="116" operator="equal">
      <formula>"DNP"</formula>
    </cfRule>
  </conditionalFormatting>
  <conditionalFormatting sqref="J4:J19">
    <cfRule type="containsText" dxfId="163" priority="115" operator="containsText" text="Y">
      <formula>NOT(ISERROR(SEARCH("Y",J4)))</formula>
    </cfRule>
  </conditionalFormatting>
  <conditionalFormatting sqref="J4:J19">
    <cfRule type="cellIs" dxfId="162" priority="114" operator="equal">
      <formula>"Y"</formula>
    </cfRule>
  </conditionalFormatting>
  <conditionalFormatting sqref="J2:J20">
    <cfRule type="containsText" dxfId="161" priority="113" operator="containsText" text="Y">
      <formula>NOT(ISERROR(SEARCH("Y",J2)))</formula>
    </cfRule>
  </conditionalFormatting>
  <conditionalFormatting sqref="L4:L19">
    <cfRule type="cellIs" dxfId="160" priority="110" operator="greaterThan">
      <formula>0</formula>
    </cfRule>
    <cfRule type="cellIs" dxfId="159" priority="111" operator="lessThan">
      <formula>0</formula>
    </cfRule>
    <cfRule type="cellIs" dxfId="158" priority="112" operator="equal">
      <formula>0</formula>
    </cfRule>
  </conditionalFormatting>
  <conditionalFormatting sqref="G4:G19">
    <cfRule type="cellIs" dxfId="157" priority="109" operator="equal">
      <formula>"DNP"</formula>
    </cfRule>
  </conditionalFormatting>
  <conditionalFormatting sqref="J4:J19">
    <cfRule type="containsText" dxfId="156" priority="108" operator="containsText" text="Y">
      <formula>NOT(ISERROR(SEARCH("Y",J4)))</formula>
    </cfRule>
  </conditionalFormatting>
  <conditionalFormatting sqref="J4:J19">
    <cfRule type="cellIs" dxfId="155" priority="107" operator="equal">
      <formula>"Y"</formula>
    </cfRule>
  </conditionalFormatting>
  <conditionalFormatting sqref="J2:J20">
    <cfRule type="containsText" dxfId="154" priority="106" operator="containsText" text="Y">
      <formula>NOT(ISERROR(SEARCH("Y",J2)))</formula>
    </cfRule>
  </conditionalFormatting>
  <conditionalFormatting sqref="L4:L19">
    <cfRule type="cellIs" dxfId="153" priority="103" operator="greaterThan">
      <formula>0</formula>
    </cfRule>
    <cfRule type="cellIs" dxfId="152" priority="104" operator="lessThan">
      <formula>0</formula>
    </cfRule>
    <cfRule type="cellIs" dxfId="151" priority="105" operator="equal">
      <formula>0</formula>
    </cfRule>
  </conditionalFormatting>
  <conditionalFormatting sqref="G4:G19">
    <cfRule type="cellIs" dxfId="150" priority="102" operator="equal">
      <formula>"DNP"</formula>
    </cfRule>
  </conditionalFormatting>
  <conditionalFormatting sqref="J4:J19">
    <cfRule type="containsText" dxfId="149" priority="101" operator="containsText" text="Y">
      <formula>NOT(ISERROR(SEARCH("Y",J4)))</formula>
    </cfRule>
  </conditionalFormatting>
  <conditionalFormatting sqref="J4:J19">
    <cfRule type="cellIs" dxfId="148" priority="100" operator="equal">
      <formula>"Y"</formula>
    </cfRule>
  </conditionalFormatting>
  <conditionalFormatting sqref="J2:J20">
    <cfRule type="containsText" dxfId="147" priority="99" operator="containsText" text="Y">
      <formula>NOT(ISERROR(SEARCH("Y",J2)))</formula>
    </cfRule>
  </conditionalFormatting>
  <conditionalFormatting sqref="L4:L19">
    <cfRule type="cellIs" dxfId="146" priority="96" operator="greaterThan">
      <formula>0</formula>
    </cfRule>
    <cfRule type="cellIs" dxfId="145" priority="97" operator="lessThan">
      <formula>0</formula>
    </cfRule>
    <cfRule type="cellIs" dxfId="144" priority="98" operator="equal">
      <formula>0</formula>
    </cfRule>
  </conditionalFormatting>
  <conditionalFormatting sqref="G4:G19">
    <cfRule type="cellIs" dxfId="143" priority="95" operator="equal">
      <formula>"DNP"</formula>
    </cfRule>
  </conditionalFormatting>
  <conditionalFormatting sqref="J4:J19">
    <cfRule type="containsText" dxfId="142" priority="94" operator="containsText" text="Y">
      <formula>NOT(ISERROR(SEARCH("Y",J4)))</formula>
    </cfRule>
  </conditionalFormatting>
  <conditionalFormatting sqref="J4:J19">
    <cfRule type="cellIs" dxfId="141" priority="93" operator="equal">
      <formula>"Y"</formula>
    </cfRule>
  </conditionalFormatting>
  <conditionalFormatting sqref="J2:J20">
    <cfRule type="containsText" dxfId="140" priority="92" operator="containsText" text="Y">
      <formula>NOT(ISERROR(SEARCH("Y",J2)))</formula>
    </cfRule>
  </conditionalFormatting>
  <conditionalFormatting sqref="L4:L19">
    <cfRule type="cellIs" dxfId="139" priority="89" operator="greaterThan">
      <formula>0</formula>
    </cfRule>
    <cfRule type="cellIs" dxfId="138" priority="90" operator="lessThan">
      <formula>0</formula>
    </cfRule>
    <cfRule type="cellIs" dxfId="137" priority="91" operator="equal">
      <formula>0</formula>
    </cfRule>
  </conditionalFormatting>
  <conditionalFormatting sqref="G4:G19">
    <cfRule type="cellIs" dxfId="136" priority="88" operator="equal">
      <formula>"DNP"</formula>
    </cfRule>
  </conditionalFormatting>
  <conditionalFormatting sqref="J4:J19">
    <cfRule type="containsText" dxfId="135" priority="87" operator="containsText" text="Y">
      <formula>NOT(ISERROR(SEARCH("Y",J4)))</formula>
    </cfRule>
  </conditionalFormatting>
  <conditionalFormatting sqref="J4:J19">
    <cfRule type="cellIs" dxfId="134" priority="86" operator="equal">
      <formula>"Y"</formula>
    </cfRule>
  </conditionalFormatting>
  <conditionalFormatting sqref="J2:J20">
    <cfRule type="containsText" dxfId="133" priority="85" operator="containsText" text="Y">
      <formula>NOT(ISERROR(SEARCH("Y",J2)))</formula>
    </cfRule>
  </conditionalFormatting>
  <conditionalFormatting sqref="L4:L19">
    <cfRule type="cellIs" dxfId="132" priority="82" operator="greaterThan">
      <formula>0</formula>
    </cfRule>
    <cfRule type="cellIs" dxfId="131" priority="83" operator="lessThan">
      <formula>0</formula>
    </cfRule>
    <cfRule type="cellIs" dxfId="130" priority="84" operator="equal">
      <formula>0</formula>
    </cfRule>
  </conditionalFormatting>
  <conditionalFormatting sqref="G4:G19">
    <cfRule type="cellIs" dxfId="129" priority="81" operator="equal">
      <formula>"DNP"</formula>
    </cfRule>
  </conditionalFormatting>
  <conditionalFormatting sqref="J4:J19">
    <cfRule type="containsText" dxfId="128" priority="80" operator="containsText" text="Y">
      <formula>NOT(ISERROR(SEARCH("Y",J4)))</formula>
    </cfRule>
  </conditionalFormatting>
  <conditionalFormatting sqref="J4:J19">
    <cfRule type="cellIs" dxfId="127" priority="79" operator="equal">
      <formula>"Y"</formula>
    </cfRule>
  </conditionalFormatting>
  <conditionalFormatting sqref="J2:J20">
    <cfRule type="containsText" dxfId="126" priority="78" operator="containsText" text="Y">
      <formula>NOT(ISERROR(SEARCH("Y",J2)))</formula>
    </cfRule>
  </conditionalFormatting>
  <conditionalFormatting sqref="L4:L19">
    <cfRule type="cellIs" dxfId="125" priority="75" operator="greaterThan">
      <formula>0</formula>
    </cfRule>
    <cfRule type="cellIs" dxfId="124" priority="76" operator="lessThan">
      <formula>0</formula>
    </cfRule>
    <cfRule type="cellIs" dxfId="123" priority="77" operator="equal">
      <formula>0</formula>
    </cfRule>
  </conditionalFormatting>
  <conditionalFormatting sqref="G4:G19">
    <cfRule type="cellIs" dxfId="122" priority="74" operator="equal">
      <formula>"DNP"</formula>
    </cfRule>
  </conditionalFormatting>
  <conditionalFormatting sqref="J4:J19">
    <cfRule type="containsText" dxfId="121" priority="73" operator="containsText" text="Y">
      <formula>NOT(ISERROR(SEARCH("Y",J4)))</formula>
    </cfRule>
  </conditionalFormatting>
  <conditionalFormatting sqref="J4:J19">
    <cfRule type="cellIs" dxfId="120" priority="72" operator="equal">
      <formula>"Y"</formula>
    </cfRule>
  </conditionalFormatting>
  <conditionalFormatting sqref="J2:J20">
    <cfRule type="containsText" dxfId="119" priority="71" operator="containsText" text="Y">
      <formula>NOT(ISERROR(SEARCH("Y",J2)))</formula>
    </cfRule>
  </conditionalFormatting>
  <conditionalFormatting sqref="L4:L19">
    <cfRule type="cellIs" dxfId="118" priority="68" operator="greaterThan">
      <formula>0</formula>
    </cfRule>
    <cfRule type="cellIs" dxfId="117" priority="69" operator="lessThan">
      <formula>0</formula>
    </cfRule>
    <cfRule type="cellIs" dxfId="116" priority="70" operator="equal">
      <formula>0</formula>
    </cfRule>
  </conditionalFormatting>
  <conditionalFormatting sqref="G4:G19">
    <cfRule type="cellIs" dxfId="115" priority="67" operator="equal">
      <formula>"DNP"</formula>
    </cfRule>
  </conditionalFormatting>
  <conditionalFormatting sqref="J4:J19">
    <cfRule type="containsText" dxfId="114" priority="66" operator="containsText" text="Y">
      <formula>NOT(ISERROR(SEARCH("Y",J4)))</formula>
    </cfRule>
  </conditionalFormatting>
  <conditionalFormatting sqref="J4:J19">
    <cfRule type="cellIs" dxfId="113" priority="65" operator="equal">
      <formula>"Y"</formula>
    </cfRule>
  </conditionalFormatting>
  <conditionalFormatting sqref="J2:J20">
    <cfRule type="containsText" dxfId="112" priority="64" operator="containsText" text="Y">
      <formula>NOT(ISERROR(SEARCH("Y",J2)))</formula>
    </cfRule>
  </conditionalFormatting>
  <conditionalFormatting sqref="L4:L19">
    <cfRule type="cellIs" dxfId="111" priority="61" operator="greaterThan">
      <formula>0</formula>
    </cfRule>
    <cfRule type="cellIs" dxfId="110" priority="62" operator="lessThan">
      <formula>0</formula>
    </cfRule>
    <cfRule type="cellIs" dxfId="109" priority="63" operator="equal">
      <formula>0</formula>
    </cfRule>
  </conditionalFormatting>
  <conditionalFormatting sqref="G4:G19">
    <cfRule type="cellIs" dxfId="108" priority="60" operator="equal">
      <formula>"DNP"</formula>
    </cfRule>
  </conditionalFormatting>
  <conditionalFormatting sqref="J4:J19">
    <cfRule type="containsText" dxfId="107" priority="59" operator="containsText" text="Y">
      <formula>NOT(ISERROR(SEARCH("Y",J4)))</formula>
    </cfRule>
  </conditionalFormatting>
  <conditionalFormatting sqref="J4:J19">
    <cfRule type="cellIs" dxfId="106" priority="58" operator="equal">
      <formula>"Y"</formula>
    </cfRule>
  </conditionalFormatting>
  <conditionalFormatting sqref="J2:J20">
    <cfRule type="containsText" dxfId="105" priority="57" operator="containsText" text="Y">
      <formula>NOT(ISERROR(SEARCH("Y",J2)))</formula>
    </cfRule>
  </conditionalFormatting>
  <conditionalFormatting sqref="L4:L19">
    <cfRule type="cellIs" dxfId="104" priority="54" operator="greaterThan">
      <formula>0</formula>
    </cfRule>
    <cfRule type="cellIs" dxfId="103" priority="55" operator="lessThan">
      <formula>0</formula>
    </cfRule>
    <cfRule type="cellIs" dxfId="102" priority="56" operator="equal">
      <formula>0</formula>
    </cfRule>
  </conditionalFormatting>
  <conditionalFormatting sqref="G4:G19">
    <cfRule type="cellIs" dxfId="101" priority="53" operator="equal">
      <formula>"DNP"</formula>
    </cfRule>
  </conditionalFormatting>
  <conditionalFormatting sqref="J4:J19">
    <cfRule type="containsText" dxfId="100" priority="52" operator="containsText" text="Y">
      <formula>NOT(ISERROR(SEARCH("Y",J4)))</formula>
    </cfRule>
  </conditionalFormatting>
  <conditionalFormatting sqref="J4:J19">
    <cfRule type="cellIs" dxfId="99" priority="51" operator="equal">
      <formula>"Y"</formula>
    </cfRule>
  </conditionalFormatting>
  <conditionalFormatting sqref="J2:J20">
    <cfRule type="containsText" dxfId="98" priority="50" operator="containsText" text="Y">
      <formula>NOT(ISERROR(SEARCH("Y",J2)))</formula>
    </cfRule>
  </conditionalFormatting>
  <conditionalFormatting sqref="L4:L19">
    <cfRule type="cellIs" dxfId="97" priority="47" operator="greaterThan">
      <formula>0</formula>
    </cfRule>
    <cfRule type="cellIs" dxfId="96" priority="48" operator="lessThan">
      <formula>0</formula>
    </cfRule>
    <cfRule type="cellIs" dxfId="95" priority="49" operator="equal">
      <formula>0</formula>
    </cfRule>
  </conditionalFormatting>
  <conditionalFormatting sqref="G4:G19">
    <cfRule type="cellIs" dxfId="91" priority="46" operator="equal">
      <formula>"DNP"</formula>
    </cfRule>
  </conditionalFormatting>
  <conditionalFormatting sqref="J4:J19">
    <cfRule type="containsText" dxfId="89" priority="45" operator="containsText" text="Y">
      <formula>NOT(ISERROR(SEARCH("Y",J4)))</formula>
    </cfRule>
  </conditionalFormatting>
  <conditionalFormatting sqref="J4:J19">
    <cfRule type="cellIs" dxfId="87" priority="44" operator="equal">
      <formula>"Y"</formula>
    </cfRule>
  </conditionalFormatting>
  <conditionalFormatting sqref="J2:J20">
    <cfRule type="containsText" dxfId="85" priority="43" operator="containsText" text="Y">
      <formula>NOT(ISERROR(SEARCH("Y",J2)))</formula>
    </cfRule>
  </conditionalFormatting>
  <conditionalFormatting sqref="L4:L19">
    <cfRule type="cellIs" dxfId="83" priority="40" operator="greaterThan">
      <formula>0</formula>
    </cfRule>
    <cfRule type="cellIs" dxfId="82" priority="41" operator="lessThan">
      <formula>0</formula>
    </cfRule>
    <cfRule type="cellIs" dxfId="81" priority="42" operator="equal">
      <formula>0</formula>
    </cfRule>
  </conditionalFormatting>
  <conditionalFormatting sqref="G4:G19">
    <cfRule type="cellIs" dxfId="77" priority="39" operator="equal">
      <formula>"DNP"</formula>
    </cfRule>
  </conditionalFormatting>
  <conditionalFormatting sqref="J4:J19">
    <cfRule type="containsText" dxfId="75" priority="38" operator="containsText" text="Y">
      <formula>NOT(ISERROR(SEARCH("Y",J4)))</formula>
    </cfRule>
  </conditionalFormatting>
  <conditionalFormatting sqref="J4:J19">
    <cfRule type="cellIs" dxfId="73" priority="37" operator="equal">
      <formula>"Y"</formula>
    </cfRule>
  </conditionalFormatting>
  <conditionalFormatting sqref="J2:J20">
    <cfRule type="containsText" dxfId="71" priority="36" operator="containsText" text="Y">
      <formula>NOT(ISERROR(SEARCH("Y",J2)))</formula>
    </cfRule>
  </conditionalFormatting>
  <conditionalFormatting sqref="L4:L19">
    <cfRule type="cellIs" dxfId="69" priority="33" operator="greaterThan">
      <formula>0</formula>
    </cfRule>
    <cfRule type="cellIs" dxfId="68" priority="34" operator="lessThan">
      <formula>0</formula>
    </cfRule>
    <cfRule type="cellIs" dxfId="67" priority="35" operator="equal">
      <formula>0</formula>
    </cfRule>
  </conditionalFormatting>
  <conditionalFormatting sqref="G4:G19">
    <cfRule type="cellIs" dxfId="63" priority="32" operator="equal">
      <formula>"DNP"</formula>
    </cfRule>
  </conditionalFormatting>
  <conditionalFormatting sqref="J4:J19">
    <cfRule type="containsText" dxfId="61" priority="31" operator="containsText" text="Y">
      <formula>NOT(ISERROR(SEARCH("Y",J4)))</formula>
    </cfRule>
  </conditionalFormatting>
  <conditionalFormatting sqref="J4:J19">
    <cfRule type="cellIs" dxfId="59" priority="30" operator="equal">
      <formula>"Y"</formula>
    </cfRule>
  </conditionalFormatting>
  <conditionalFormatting sqref="J2:J20">
    <cfRule type="containsText" dxfId="57" priority="29" operator="containsText" text="Y">
      <formula>NOT(ISERROR(SEARCH("Y",J2)))</formula>
    </cfRule>
  </conditionalFormatting>
  <conditionalFormatting sqref="L4:L19">
    <cfRule type="cellIs" dxfId="55" priority="26" operator="greaterThan">
      <formula>0</formula>
    </cfRule>
    <cfRule type="cellIs" dxfId="54" priority="27" operator="lessThan">
      <formula>0</formula>
    </cfRule>
    <cfRule type="cellIs" dxfId="53" priority="28" operator="equal">
      <formula>0</formula>
    </cfRule>
  </conditionalFormatting>
  <conditionalFormatting sqref="G4:G19">
    <cfRule type="cellIs" dxfId="49" priority="25" operator="equal">
      <formula>"DNP"</formula>
    </cfRule>
  </conditionalFormatting>
  <conditionalFormatting sqref="J4:J19">
    <cfRule type="containsText" dxfId="47" priority="24" operator="containsText" text="Y">
      <formula>NOT(ISERROR(SEARCH("Y",J4)))</formula>
    </cfRule>
  </conditionalFormatting>
  <conditionalFormatting sqref="J4:J19">
    <cfRule type="cellIs" dxfId="45" priority="23" operator="equal">
      <formula>"Y"</formula>
    </cfRule>
  </conditionalFormatting>
  <conditionalFormatting sqref="J2:J20">
    <cfRule type="containsText" dxfId="43" priority="22" operator="containsText" text="Y">
      <formula>NOT(ISERROR(SEARCH("Y",J2)))</formula>
    </cfRule>
  </conditionalFormatting>
  <conditionalFormatting sqref="L4:L19">
    <cfRule type="cellIs" dxfId="41" priority="19" operator="greaterThan">
      <formula>0</formula>
    </cfRule>
    <cfRule type="cellIs" dxfId="40" priority="20" operator="lessThan">
      <formula>0</formula>
    </cfRule>
    <cfRule type="cellIs" dxfId="39" priority="21" operator="equal">
      <formula>0</formula>
    </cfRule>
  </conditionalFormatting>
  <conditionalFormatting sqref="G4:G19">
    <cfRule type="cellIs" dxfId="35" priority="18" operator="equal">
      <formula>"DNP"</formula>
    </cfRule>
  </conditionalFormatting>
  <conditionalFormatting sqref="J4:J19">
    <cfRule type="containsText" dxfId="33" priority="17" operator="containsText" text="Y">
      <formula>NOT(ISERROR(SEARCH("Y",J4)))</formula>
    </cfRule>
  </conditionalFormatting>
  <conditionalFormatting sqref="J4:J19">
    <cfRule type="cellIs" dxfId="31" priority="16" operator="equal">
      <formula>"Y"</formula>
    </cfRule>
  </conditionalFormatting>
  <conditionalFormatting sqref="J2:J20">
    <cfRule type="containsText" dxfId="29" priority="15" operator="containsText" text="Y">
      <formula>NOT(ISERROR(SEARCH("Y",J2)))</formula>
    </cfRule>
  </conditionalFormatting>
  <conditionalFormatting sqref="L4:L19">
    <cfRule type="cellIs" dxfId="27" priority="12" operator="greaterThan">
      <formula>0</formula>
    </cfRule>
    <cfRule type="cellIs" dxfId="26" priority="13" operator="lessThan">
      <formula>0</formula>
    </cfRule>
    <cfRule type="cellIs" dxfId="25" priority="14" operator="equal">
      <formula>0</formula>
    </cfRule>
  </conditionalFormatting>
  <conditionalFormatting sqref="G4:G19">
    <cfRule type="cellIs" dxfId="21" priority="11" operator="equal">
      <formula>"DNP"</formula>
    </cfRule>
  </conditionalFormatting>
  <conditionalFormatting sqref="J4:J19">
    <cfRule type="containsText" dxfId="19" priority="10" operator="containsText" text="Y">
      <formula>NOT(ISERROR(SEARCH("Y",J4)))</formula>
    </cfRule>
  </conditionalFormatting>
  <conditionalFormatting sqref="J4:J19">
    <cfRule type="cellIs" dxfId="17" priority="9" operator="equal">
      <formula>"Y"</formula>
    </cfRule>
  </conditionalFormatting>
  <conditionalFormatting sqref="J2:J20">
    <cfRule type="containsText" dxfId="15" priority="8" operator="containsText" text="Y">
      <formula>NOT(ISERROR(SEARCH("Y",J2)))</formula>
    </cfRule>
  </conditionalFormatting>
  <conditionalFormatting sqref="L4:L19">
    <cfRule type="cellIs" dxfId="13" priority="5" operator="greaterThan">
      <formula>0</formula>
    </cfRule>
    <cfRule type="cellIs" dxfId="12" priority="6" operator="lessThan">
      <formula>0</formula>
    </cfRule>
    <cfRule type="cellIs" dxfId="11" priority="7" operator="equal">
      <formula>0</formula>
    </cfRule>
  </conditionalFormatting>
  <conditionalFormatting sqref="G4:G19">
    <cfRule type="cellIs" dxfId="7" priority="4" operator="equal">
      <formula>"DNP"</formula>
    </cfRule>
  </conditionalFormatting>
  <conditionalFormatting sqref="J4:J19">
    <cfRule type="containsText" dxfId="5" priority="3" operator="containsText" text="Y">
      <formula>NOT(ISERROR(SEARCH("Y",J4)))</formula>
    </cfRule>
  </conditionalFormatting>
  <conditionalFormatting sqref="J4:J19">
    <cfRule type="cellIs" dxfId="3" priority="2" operator="equal">
      <formula>"Y"</formula>
    </cfRule>
  </conditionalFormatting>
  <conditionalFormatting sqref="J2:J20">
    <cfRule type="containsText" dxfId="1" priority="1" operator="containsText" text="Y">
      <formula>NOT(ISERROR(SEARCH("Y",J2)))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RowHeight="14.3"/>
  <cols>
    <col min="1" max="1" width="2.875" style="4" customWidth="1"/>
    <col min="2" max="5" width="6.875" style="4" bestFit="1" customWidth="1"/>
    <col min="6" max="6" width="7.125" style="4" bestFit="1" customWidth="1"/>
    <col min="7" max="7" width="6.875" style="4" customWidth="1"/>
    <col min="8" max="8" width="11.75" style="4" bestFit="1" customWidth="1"/>
    <col min="9" max="9" width="9" style="4"/>
    <col min="10" max="10" width="3.5" style="4" customWidth="1"/>
    <col min="11" max="11" width="45.125" style="4" customWidth="1"/>
    <col min="12" max="16384" width="9" style="4"/>
  </cols>
  <sheetData>
    <row r="1" spans="1:11">
      <c r="B1" s="3" t="s">
        <v>17</v>
      </c>
    </row>
    <row r="2" spans="1:11">
      <c r="B2" s="4" t="s">
        <v>9</v>
      </c>
      <c r="C2" s="4" t="s">
        <v>10</v>
      </c>
      <c r="D2" s="4" t="s">
        <v>9</v>
      </c>
      <c r="E2" s="4" t="s">
        <v>9</v>
      </c>
      <c r="F2" s="4" t="s">
        <v>11</v>
      </c>
      <c r="G2" s="4" t="s">
        <v>0</v>
      </c>
      <c r="H2" s="4" t="s">
        <v>12</v>
      </c>
    </row>
    <row r="3" spans="1:11">
      <c r="B3" s="4" t="s">
        <v>13</v>
      </c>
      <c r="C3" s="4" t="s">
        <v>9</v>
      </c>
      <c r="D3" s="4" t="s">
        <v>4</v>
      </c>
      <c r="E3" s="4" t="s">
        <v>14</v>
      </c>
      <c r="F3" s="4" t="s">
        <v>15</v>
      </c>
      <c r="G3" s="4" t="s">
        <v>18</v>
      </c>
      <c r="H3" s="4" t="s">
        <v>16</v>
      </c>
      <c r="J3" s="7" t="s">
        <v>34</v>
      </c>
      <c r="K3" s="3" t="s">
        <v>33</v>
      </c>
    </row>
    <row r="4" spans="1:11">
      <c r="B4" s="5">
        <v>2015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K4" s="3" t="s">
        <v>25</v>
      </c>
    </row>
    <row r="5" spans="1:11">
      <c r="B5" s="5" t="s">
        <v>26</v>
      </c>
      <c r="C5" s="5" t="s">
        <v>27</v>
      </c>
      <c r="D5" s="5" t="s">
        <v>28</v>
      </c>
      <c r="E5" s="5" t="s">
        <v>29</v>
      </c>
      <c r="F5" s="5" t="s">
        <v>30</v>
      </c>
      <c r="G5" s="5" t="s">
        <v>31</v>
      </c>
      <c r="H5" s="5" t="s">
        <v>32</v>
      </c>
      <c r="K5" s="3" t="s">
        <v>36</v>
      </c>
    </row>
    <row r="6" spans="1:11">
      <c r="B6" s="5" t="s">
        <v>35</v>
      </c>
      <c r="C6" s="5" t="s">
        <v>19</v>
      </c>
      <c r="D6" s="5" t="s">
        <v>42</v>
      </c>
      <c r="E6" s="5" t="s">
        <v>38</v>
      </c>
      <c r="F6" s="5" t="s">
        <v>39</v>
      </c>
      <c r="G6" s="5" t="s">
        <v>40</v>
      </c>
      <c r="H6" s="5" t="s">
        <v>41</v>
      </c>
      <c r="K6" s="3" t="s">
        <v>47</v>
      </c>
    </row>
    <row r="7" spans="1:11">
      <c r="B7" s="5" t="s">
        <v>46</v>
      </c>
      <c r="C7" s="5" t="s">
        <v>19</v>
      </c>
      <c r="D7" s="5" t="s">
        <v>49</v>
      </c>
      <c r="E7" s="5" t="s">
        <v>21</v>
      </c>
      <c r="F7" s="5" t="s">
        <v>50</v>
      </c>
      <c r="G7" s="5" t="s">
        <v>51</v>
      </c>
      <c r="H7" s="5" t="s">
        <v>52</v>
      </c>
      <c r="K7" s="3" t="s">
        <v>54</v>
      </c>
    </row>
    <row r="8" spans="1:11">
      <c r="A8" s="7"/>
      <c r="B8" s="5" t="s">
        <v>53</v>
      </c>
      <c r="C8" s="5" t="s">
        <v>49</v>
      </c>
      <c r="D8" s="5" t="s">
        <v>28</v>
      </c>
      <c r="E8" s="5" t="s">
        <v>29</v>
      </c>
      <c r="F8" s="5" t="s">
        <v>59</v>
      </c>
      <c r="G8" s="5" t="s">
        <v>57</v>
      </c>
      <c r="H8" s="5" t="s">
        <v>56</v>
      </c>
      <c r="J8" s="72" t="s">
        <v>34</v>
      </c>
      <c r="K8" s="3" t="s">
        <v>58</v>
      </c>
    </row>
    <row r="9" spans="1:11">
      <c r="B9" s="5" t="s">
        <v>60</v>
      </c>
      <c r="C9" s="5" t="s">
        <v>49</v>
      </c>
      <c r="D9" s="5" t="s">
        <v>66</v>
      </c>
      <c r="E9" s="5" t="s">
        <v>21</v>
      </c>
      <c r="F9" s="5" t="s">
        <v>67</v>
      </c>
      <c r="G9" s="5" t="s">
        <v>68</v>
      </c>
      <c r="H9" s="5" t="s">
        <v>69</v>
      </c>
    </row>
    <row r="10" spans="1:11">
      <c r="B10" s="3"/>
    </row>
  </sheetData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2020-10-19T18:58:59Z</dcterms:modified>
</cp:coreProperties>
</file>